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TRƯỜNG THPT BÌNH CHÁNH\2022-2023\Ma trận HK2\"/>
    </mc:Choice>
  </mc:AlternateContent>
  <xr:revisionPtr revIDLastSave="0" documentId="8_{0B9DAE73-F1D6-4434-9B99-DE32D4E1C9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6" i="1" l="1"/>
  <c r="K17" i="1"/>
  <c r="L16" i="1"/>
  <c r="O14" i="1"/>
  <c r="M14" i="1"/>
  <c r="N14" i="1" s="1"/>
  <c r="O12" i="1"/>
  <c r="M12" i="1"/>
  <c r="N12" i="1" s="1"/>
  <c r="J16" i="1"/>
  <c r="I16" i="1"/>
  <c r="I17" i="1" s="1"/>
  <c r="H16" i="1"/>
  <c r="G16" i="1"/>
  <c r="G17" i="1" s="1"/>
  <c r="F16" i="1"/>
  <c r="E16" i="1"/>
  <c r="E17" i="1" s="1"/>
  <c r="D16" i="1"/>
  <c r="C16" i="1"/>
  <c r="O15" i="1"/>
  <c r="M15" i="1"/>
  <c r="N15" i="1" s="1"/>
  <c r="O13" i="1"/>
  <c r="M13" i="1"/>
  <c r="N13" i="1" s="1"/>
  <c r="O11" i="1"/>
  <c r="M11" i="1"/>
  <c r="N11" i="1" s="1"/>
  <c r="O10" i="1"/>
  <c r="M10" i="1"/>
  <c r="N10" i="1" s="1"/>
  <c r="O9" i="1"/>
  <c r="M9" i="1"/>
  <c r="N9" i="1" s="1"/>
  <c r="O16" i="1" l="1"/>
  <c r="M16" i="1"/>
  <c r="N16" i="1" s="1"/>
  <c r="C17" i="1"/>
  <c r="N17" i="1" s="1"/>
</calcChain>
</file>

<file path=xl/sharedStrings.xml><?xml version="1.0" encoding="utf-8"?>
<sst xmlns="http://schemas.openxmlformats.org/spreadsheetml/2006/main" count="40" uniqueCount="32">
  <si>
    <t>MA TRẬN ĐỀ KIỂM TRA ĐỊNH KÌ GIỮA KÌ II - NĂM HỌC 2022 - 2023</t>
  </si>
  <si>
    <t>MÔN TOÁN HỌC - KHỐI: 12</t>
  </si>
  <si>
    <t>STT</t>
  </si>
  <si>
    <t>NỘI DUNG KIẾN THỨC</t>
  </si>
  <si>
    <t>CÂU HỎI THEO MỨC ĐỘ NHẬN THỨC</t>
  </si>
  <si>
    <t>Tổng số câu hỏi TN</t>
  </si>
  <si>
    <t>Tỉ lệ %</t>
  </si>
  <si>
    <t>Tổng thời gian</t>
  </si>
  <si>
    <t>Đặc tả</t>
  </si>
  <si>
    <t>Yếu</t>
  </si>
  <si>
    <t>Trung bình</t>
  </si>
  <si>
    <t>Khá</t>
  </si>
  <si>
    <t>Giỏi</t>
  </si>
  <si>
    <t>Thực tế</t>
  </si>
  <si>
    <t>Số câu TN</t>
  </si>
  <si>
    <t>Thời gian</t>
  </si>
  <si>
    <t>Nguyên hàm</t>
  </si>
  <si>
    <t>Tích phân</t>
  </si>
  <si>
    <t>Tính các tích phân cơ bản, tích phân đổi biến số, tích phân từng phần, tích phân hàm ẩn, tích phân đặc biệt.</t>
  </si>
  <si>
    <t>Ứng dụng của tích phân trong hình học</t>
  </si>
  <si>
    <t>Tính diện tích hình phẳng, thể tích theo mặt cắt, thể tích khối tròn xoay.</t>
  </si>
  <si>
    <t>Hệ tọa độ trong không gian</t>
  </si>
  <si>
    <t>Phương trình mặt phẳng</t>
  </si>
  <si>
    <t xml:space="preserve">Số lượng câu hỏi và thời gian phần TN </t>
  </si>
  <si>
    <t xml:space="preserve">Tỉ lệ % </t>
  </si>
  <si>
    <t>Phương trình đường thẳng</t>
  </si>
  <si>
    <t>Số phức</t>
  </si>
  <si>
    <t>Định nghĩa, tính chất và nguyên hàm cơ bản. Phương pháp đổi biến số, phương pháp từng phần. Bài toán liên quan quãng đường,vận tốc,gia tốc</t>
  </si>
  <si>
    <t>Các phép toán số phức. Xác định các yếu tố cơ bản. Phương trình số phức, cực trị số phức.</t>
  </si>
  <si>
    <t xml:space="preserve">Tọa độ điểm, tọa độ vec tơ, tích vô hướng,tích có hướng, phương trình mặt cầu. </t>
  </si>
  <si>
    <t>VTPT, điểm liên quan mặt phẳng, Vị trí tương đối 2 mp, mp và mặt cầu</t>
  </si>
  <si>
    <t>VTCP, Lập phương trình đường thẳng thỏa điều kiện cho trước và các vấn đề liên quan. Cực trị.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</si>
</sst>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 Light"/>
      <charset val="163"/>
      <scheme val="major"/>
    </font>
    <font>
      <b/>
      <sz val="16"/>
      <color theme="1"/>
      <name val="Palatino Linotype"/>
      <charset val="163"/>
    </font>
    <font>
      <sz val="12"/>
      <color theme="1"/>
      <name val="Calibri Light"/>
      <charset val="163"/>
      <scheme val="major"/>
    </font>
    <font>
      <b/>
      <sz val="12"/>
      <color theme="1"/>
      <name val="Palatino Linotype"/>
      <charset val="163"/>
    </font>
    <font>
      <b/>
      <sz val="10"/>
      <color theme="1"/>
      <name val="Palatino Linotype"/>
      <charset val="163"/>
    </font>
    <font>
      <sz val="12"/>
      <color theme="1"/>
      <name val="Palatino Linotype"/>
      <charset val="163"/>
    </font>
    <font>
      <sz val="12"/>
      <color rgb="FF000000"/>
      <name val="Palatino Linotype"/>
      <charset val="163"/>
    </font>
    <font>
      <b/>
      <sz val="12"/>
      <color rgb="FF000000"/>
      <name val="Palatino Linotype"/>
      <charset val="163"/>
    </font>
    <font>
      <b/>
      <sz val="12"/>
      <color rgb="FF0000FF"/>
      <name val="Palatino Linotype"/>
      <charset val="163"/>
    </font>
    <font>
      <b/>
      <sz val="11"/>
      <color theme="1"/>
      <name val="Palatino Linotype"/>
      <charset val="163"/>
    </font>
    <font>
      <b/>
      <sz val="12"/>
      <color rgb="FFFF0000"/>
      <name val="Palatino Linotype"/>
      <charset val="163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9" fontId="9" fillId="3" borderId="5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1" fillId="4" borderId="5" xfId="0" applyFont="1" applyFill="1" applyBorder="1" applyAlignment="1">
      <alignment horizontal="center" vertical="center" wrapText="1"/>
    </xf>
    <xf numFmtId="9" fontId="1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9" fontId="9" fillId="3" borderId="2" xfId="1" applyFont="1" applyFill="1" applyBorder="1" applyAlignment="1">
      <alignment horizontal="center" vertical="center" wrapText="1"/>
    </xf>
    <xf numFmtId="9" fontId="9" fillId="3" borderId="3" xfId="1" applyFont="1" applyFill="1" applyBorder="1" applyAlignment="1">
      <alignment horizontal="center" vertical="center" wrapText="1"/>
    </xf>
    <xf numFmtId="9" fontId="9" fillId="3" borderId="5" xfId="1" applyFont="1" applyFill="1" applyBorder="1" applyAlignment="1">
      <alignment horizontal="center" vertical="center" wrapText="1"/>
    </xf>
    <xf numFmtId="9" fontId="9" fillId="3" borderId="7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11" workbookViewId="0">
      <selection activeCell="P16" sqref="P16"/>
    </sheetView>
  </sheetViews>
  <sheetFormatPr defaultColWidth="8.77734375" defaultRowHeight="14.4"/>
  <cols>
    <col min="1" max="1" width="5.44140625" style="2" customWidth="1"/>
    <col min="2" max="2" width="30" style="2" customWidth="1"/>
    <col min="3" max="13" width="5.44140625" style="2" customWidth="1"/>
    <col min="14" max="14" width="7.44140625" style="2" customWidth="1"/>
    <col min="15" max="15" width="5.44140625" style="2" customWidth="1"/>
    <col min="16" max="16" width="32.33203125" style="2" customWidth="1"/>
    <col min="17" max="16384" width="8.77734375" style="2"/>
  </cols>
  <sheetData>
    <row r="1" spans="1:16" ht="23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3.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5.6" hidden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5.6" hidden="1">
      <c r="A4" s="3"/>
      <c r="B4" s="3"/>
      <c r="C4" s="3"/>
      <c r="D4" s="3">
        <v>0.7</v>
      </c>
      <c r="E4" s="3"/>
      <c r="F4" s="3">
        <v>1</v>
      </c>
      <c r="G4" s="3"/>
      <c r="H4" s="3">
        <v>1.5</v>
      </c>
      <c r="I4" s="3"/>
      <c r="J4" s="3"/>
      <c r="K4" s="3"/>
      <c r="L4" s="3">
        <v>2.5</v>
      </c>
      <c r="M4" s="3"/>
      <c r="N4" s="3"/>
      <c r="O4" s="3"/>
    </row>
    <row r="5" spans="1:16" ht="15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600000000000001" customHeight="1">
      <c r="A6" s="22" t="s">
        <v>2</v>
      </c>
      <c r="B6" s="22" t="s">
        <v>3</v>
      </c>
      <c r="C6" s="19" t="s">
        <v>4</v>
      </c>
      <c r="D6" s="20"/>
      <c r="E6" s="20"/>
      <c r="F6" s="20"/>
      <c r="G6" s="20"/>
      <c r="H6" s="20"/>
      <c r="I6" s="20"/>
      <c r="J6" s="20"/>
      <c r="K6" s="20"/>
      <c r="L6" s="20"/>
      <c r="M6" s="25" t="s">
        <v>5</v>
      </c>
      <c r="N6" s="25" t="s">
        <v>6</v>
      </c>
      <c r="O6" s="25" t="s">
        <v>7</v>
      </c>
      <c r="P6" s="28" t="s">
        <v>8</v>
      </c>
    </row>
    <row r="7" spans="1:16" ht="21.6" customHeight="1">
      <c r="A7" s="23"/>
      <c r="B7" s="23"/>
      <c r="C7" s="21" t="s">
        <v>9</v>
      </c>
      <c r="D7" s="21"/>
      <c r="E7" s="21" t="s">
        <v>10</v>
      </c>
      <c r="F7" s="21"/>
      <c r="G7" s="21" t="s">
        <v>11</v>
      </c>
      <c r="H7" s="21"/>
      <c r="I7" s="21" t="s">
        <v>12</v>
      </c>
      <c r="J7" s="21"/>
      <c r="K7" s="33" t="s">
        <v>13</v>
      </c>
      <c r="L7" s="34"/>
      <c r="M7" s="26"/>
      <c r="N7" s="26"/>
      <c r="O7" s="26"/>
      <c r="P7" s="28"/>
    </row>
    <row r="8" spans="1:16" ht="45">
      <c r="A8" s="24"/>
      <c r="B8" s="24"/>
      <c r="C8" s="4" t="s">
        <v>14</v>
      </c>
      <c r="D8" s="5" t="s">
        <v>15</v>
      </c>
      <c r="E8" s="4" t="s">
        <v>14</v>
      </c>
      <c r="F8" s="5" t="s">
        <v>15</v>
      </c>
      <c r="G8" s="4" t="s">
        <v>14</v>
      </c>
      <c r="H8" s="5" t="s">
        <v>15</v>
      </c>
      <c r="I8" s="4" t="s">
        <v>14</v>
      </c>
      <c r="J8" s="5" t="s">
        <v>15</v>
      </c>
      <c r="K8" s="4" t="s">
        <v>14</v>
      </c>
      <c r="L8" s="5" t="s">
        <v>15</v>
      </c>
      <c r="M8" s="27"/>
      <c r="N8" s="27"/>
      <c r="O8" s="27"/>
      <c r="P8" s="28"/>
    </row>
    <row r="9" spans="1:16" s="1" customFormat="1" ht="104.4">
      <c r="A9" s="6">
        <v>1</v>
      </c>
      <c r="B9" s="7" t="s">
        <v>16</v>
      </c>
      <c r="C9" s="6">
        <v>2</v>
      </c>
      <c r="D9" s="8">
        <v>2</v>
      </c>
      <c r="E9" s="6">
        <v>2</v>
      </c>
      <c r="F9" s="8">
        <v>3</v>
      </c>
      <c r="G9" s="6"/>
      <c r="H9" s="8"/>
      <c r="I9" s="6"/>
      <c r="J9" s="8"/>
      <c r="K9" s="6"/>
      <c r="L9" s="8"/>
      <c r="M9" s="12">
        <f>C9+E9+G9+I9</f>
        <v>4</v>
      </c>
      <c r="N9" s="14">
        <f t="shared" ref="N9:N16" si="0">(M9)/50</f>
        <v>0.08</v>
      </c>
      <c r="O9" s="12">
        <f>D9+F9+H9+L9</f>
        <v>5</v>
      </c>
      <c r="P9" s="15" t="s">
        <v>27</v>
      </c>
    </row>
    <row r="10" spans="1:16" s="1" customFormat="1" ht="69.599999999999994">
      <c r="A10" s="6">
        <v>2</v>
      </c>
      <c r="B10" s="9" t="s">
        <v>17</v>
      </c>
      <c r="C10" s="6">
        <v>2</v>
      </c>
      <c r="D10" s="8">
        <v>2</v>
      </c>
      <c r="E10" s="6">
        <v>8</v>
      </c>
      <c r="F10" s="8">
        <v>3</v>
      </c>
      <c r="G10" s="6"/>
      <c r="H10" s="8"/>
      <c r="I10" s="6"/>
      <c r="J10" s="8"/>
      <c r="K10" s="6"/>
      <c r="L10" s="8"/>
      <c r="M10" s="12">
        <f>C10+E10+G10+I10</f>
        <v>10</v>
      </c>
      <c r="N10" s="14">
        <f t="shared" si="0"/>
        <v>0.2</v>
      </c>
      <c r="O10" s="12">
        <f>D10+F10+H10+L10</f>
        <v>5</v>
      </c>
      <c r="P10" s="15" t="s">
        <v>18</v>
      </c>
    </row>
    <row r="11" spans="1:16" s="1" customFormat="1" ht="52.2">
      <c r="A11" s="6">
        <v>3</v>
      </c>
      <c r="B11" s="9" t="s">
        <v>19</v>
      </c>
      <c r="C11" s="6">
        <v>2</v>
      </c>
      <c r="D11" s="8">
        <v>2</v>
      </c>
      <c r="E11" s="6">
        <v>2</v>
      </c>
      <c r="F11" s="8">
        <v>3</v>
      </c>
      <c r="G11" s="6"/>
      <c r="H11" s="8"/>
      <c r="I11" s="6"/>
      <c r="J11" s="8"/>
      <c r="K11" s="6"/>
      <c r="L11" s="8"/>
      <c r="M11" s="12">
        <f>C11+E11+G11+I11</f>
        <v>4</v>
      </c>
      <c r="N11" s="14">
        <f t="shared" si="0"/>
        <v>0.08</v>
      </c>
      <c r="O11" s="12">
        <f>D11+F11+H11+L11</f>
        <v>5</v>
      </c>
      <c r="P11" s="15" t="s">
        <v>20</v>
      </c>
    </row>
    <row r="12" spans="1:16" s="1" customFormat="1" ht="69.599999999999994">
      <c r="A12" s="6">
        <v>4</v>
      </c>
      <c r="B12" s="9" t="s">
        <v>26</v>
      </c>
      <c r="C12" s="6">
        <v>4</v>
      </c>
      <c r="D12" s="8">
        <v>4</v>
      </c>
      <c r="E12" s="6">
        <v>1</v>
      </c>
      <c r="F12" s="8">
        <v>3</v>
      </c>
      <c r="G12" s="6">
        <v>2</v>
      </c>
      <c r="H12" s="8">
        <v>5</v>
      </c>
      <c r="I12" s="6"/>
      <c r="J12" s="8"/>
      <c r="K12" s="6"/>
      <c r="L12" s="8"/>
      <c r="M12" s="12">
        <f>C12+E12+G12+I12</f>
        <v>7</v>
      </c>
      <c r="N12" s="14">
        <f t="shared" si="0"/>
        <v>0.14000000000000001</v>
      </c>
      <c r="O12" s="12">
        <f>D12+F12+H12+L12</f>
        <v>12</v>
      </c>
      <c r="P12" s="15" t="s">
        <v>28</v>
      </c>
    </row>
    <row r="13" spans="1:16" s="1" customFormat="1" ht="52.2">
      <c r="A13" s="6">
        <v>5</v>
      </c>
      <c r="B13" s="9" t="s">
        <v>21</v>
      </c>
      <c r="C13" s="6">
        <v>3</v>
      </c>
      <c r="D13" s="8">
        <v>2</v>
      </c>
      <c r="E13" s="6">
        <v>3</v>
      </c>
      <c r="F13" s="8">
        <v>3</v>
      </c>
      <c r="G13" s="6"/>
      <c r="H13" s="8"/>
      <c r="I13" s="6"/>
      <c r="J13" s="8"/>
      <c r="K13" s="6"/>
      <c r="L13" s="8"/>
      <c r="M13" s="12">
        <f>C13+E13+G13+I13</f>
        <v>6</v>
      </c>
      <c r="N13" s="14">
        <f t="shared" si="0"/>
        <v>0.12</v>
      </c>
      <c r="O13" s="12">
        <f>D13+F13+H13+L13</f>
        <v>5</v>
      </c>
      <c r="P13" s="15" t="s">
        <v>29</v>
      </c>
    </row>
    <row r="14" spans="1:16" s="1" customFormat="1" ht="52.2">
      <c r="A14" s="6">
        <v>6</v>
      </c>
      <c r="B14" s="9" t="s">
        <v>22</v>
      </c>
      <c r="C14" s="6">
        <v>2</v>
      </c>
      <c r="D14" s="8">
        <v>2</v>
      </c>
      <c r="E14" s="6">
        <v>9</v>
      </c>
      <c r="F14" s="8">
        <v>3</v>
      </c>
      <c r="G14" s="6"/>
      <c r="H14" s="8"/>
      <c r="I14" s="6"/>
      <c r="J14" s="8"/>
      <c r="K14" s="6"/>
      <c r="L14" s="8"/>
      <c r="M14" s="12">
        <f>C14+E14+G14+I14</f>
        <v>11</v>
      </c>
      <c r="N14" s="14">
        <f t="shared" si="0"/>
        <v>0.22</v>
      </c>
      <c r="O14" s="12">
        <f>D14+F14+H14+L14</f>
        <v>5</v>
      </c>
      <c r="P14" s="15" t="s">
        <v>30</v>
      </c>
    </row>
    <row r="15" spans="1:16" s="1" customFormat="1" ht="69.599999999999994">
      <c r="A15" s="6">
        <v>7</v>
      </c>
      <c r="B15" s="9" t="s">
        <v>25</v>
      </c>
      <c r="C15" s="6">
        <v>2</v>
      </c>
      <c r="D15" s="8">
        <v>2</v>
      </c>
      <c r="E15" s="6">
        <v>2</v>
      </c>
      <c r="F15" s="8">
        <v>3</v>
      </c>
      <c r="G15" s="6">
        <v>2</v>
      </c>
      <c r="H15" s="8">
        <v>5</v>
      </c>
      <c r="I15" s="6">
        <v>2</v>
      </c>
      <c r="J15" s="8">
        <v>10</v>
      </c>
      <c r="K15" s="6"/>
      <c r="L15" s="8"/>
      <c r="M15" s="12">
        <f>C15+E15+G15+I15</f>
        <v>8</v>
      </c>
      <c r="N15" s="14">
        <f t="shared" si="0"/>
        <v>0.16</v>
      </c>
      <c r="O15" s="12">
        <f>D15+F15+H15+L15</f>
        <v>10</v>
      </c>
      <c r="P15" s="15" t="s">
        <v>31</v>
      </c>
    </row>
    <row r="16" spans="1:16" s="1" customFormat="1" ht="34.799999999999997">
      <c r="A16" s="10"/>
      <c r="B16" s="11" t="s">
        <v>23</v>
      </c>
      <c r="C16" s="12">
        <f>SUM(C9:C15)</f>
        <v>17</v>
      </c>
      <c r="D16" s="12">
        <f t="shared" ref="D16:L16" si="1">SUM(D9:D15)</f>
        <v>16</v>
      </c>
      <c r="E16" s="12">
        <f t="shared" si="1"/>
        <v>27</v>
      </c>
      <c r="F16" s="12">
        <f t="shared" si="1"/>
        <v>21</v>
      </c>
      <c r="G16" s="12">
        <f t="shared" si="1"/>
        <v>4</v>
      </c>
      <c r="H16" s="12">
        <f t="shared" si="1"/>
        <v>10</v>
      </c>
      <c r="I16" s="12">
        <f t="shared" si="1"/>
        <v>2</v>
      </c>
      <c r="J16" s="12">
        <f t="shared" si="1"/>
        <v>10</v>
      </c>
      <c r="K16" s="12">
        <f t="shared" si="1"/>
        <v>0</v>
      </c>
      <c r="L16" s="12">
        <f t="shared" si="1"/>
        <v>0</v>
      </c>
      <c r="M16" s="12">
        <f>C16+E16+G16+I16+K16</f>
        <v>50</v>
      </c>
      <c r="N16" s="14">
        <f t="shared" si="0"/>
        <v>1</v>
      </c>
      <c r="O16" s="12">
        <f>D16+F16+H16+J16+L16</f>
        <v>57</v>
      </c>
      <c r="P16" s="15"/>
    </row>
    <row r="17" spans="1:16" s="1" customFormat="1" ht="17.399999999999999">
      <c r="A17" s="13"/>
      <c r="B17" s="11" t="s">
        <v>24</v>
      </c>
      <c r="C17" s="29">
        <f>C16/50</f>
        <v>0.34</v>
      </c>
      <c r="D17" s="30"/>
      <c r="E17" s="29">
        <f>E16/50</f>
        <v>0.54</v>
      </c>
      <c r="F17" s="30"/>
      <c r="G17" s="31">
        <f>G16/50</f>
        <v>0.08</v>
      </c>
      <c r="H17" s="31"/>
      <c r="I17" s="31">
        <f>I16/50</f>
        <v>0.04</v>
      </c>
      <c r="J17" s="31"/>
      <c r="K17" s="29">
        <f>K16/50</f>
        <v>0</v>
      </c>
      <c r="L17" s="32"/>
      <c r="M17" s="16"/>
      <c r="N17" s="17">
        <f>SUM(C17:L17)</f>
        <v>1</v>
      </c>
      <c r="O17" s="16"/>
      <c r="P17" s="15"/>
    </row>
  </sheetData>
  <mergeCells count="19">
    <mergeCell ref="P6:P8"/>
    <mergeCell ref="C17:D17"/>
    <mergeCell ref="E17:F17"/>
    <mergeCell ref="G17:H17"/>
    <mergeCell ref="I17:J17"/>
    <mergeCell ref="K17:L17"/>
    <mergeCell ref="A1:O1"/>
    <mergeCell ref="A2:O2"/>
    <mergeCell ref="C6:L6"/>
    <mergeCell ref="C7:D7"/>
    <mergeCell ref="E7:F7"/>
    <mergeCell ref="G7:H7"/>
    <mergeCell ref="I7:J7"/>
    <mergeCell ref="K7:L7"/>
    <mergeCell ref="A6:A8"/>
    <mergeCell ref="B6:B8"/>
    <mergeCell ref="M6:M8"/>
    <mergeCell ref="N6:N8"/>
    <mergeCell ref="O6:O8"/>
  </mergeCells>
  <pageMargins left="0" right="0" top="0.25" bottom="0.2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</dc:creator>
  <cp:lastModifiedBy>HP</cp:lastModifiedBy>
  <cp:lastPrinted>2020-10-11T04:13:00Z</cp:lastPrinted>
  <dcterms:created xsi:type="dcterms:W3CDTF">2020-10-11T03:21:00Z</dcterms:created>
  <dcterms:modified xsi:type="dcterms:W3CDTF">2023-04-02T05:49:01Z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F09DB942748A4419AD4477033608BE39</vt:lpwstr>
  </property>
  <property fmtid="{D5CDD505-2E9C-101B-9397-08002B2CF9AE}" pid="3" name="KSOProductBuildVer">
    <vt:lpwstr>1033-11.2.0.11440</vt:lpwstr>
  </property>
</Properties>
</file>